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370" windowHeight="8010" activeTab="3"/>
  </bookViews>
  <sheets>
    <sheet name="2020년" sheetId="1" r:id="rId1"/>
    <sheet name="2021년" sheetId="3" r:id="rId2"/>
    <sheet name="2022년" sheetId="4" r:id="rId3"/>
    <sheet name="2023년" sheetId="5" r:id="rId4"/>
  </sheets>
  <calcPr calcId="162913"/>
</workbook>
</file>

<file path=xl/calcChain.xml><?xml version="1.0" encoding="utf-8"?>
<calcChain xmlns="http://schemas.openxmlformats.org/spreadsheetml/2006/main">
  <c r="C22" i="5" l="1"/>
  <c r="C21" i="5"/>
  <c r="C23" i="5" s="1"/>
  <c r="C24" i="5" s="1"/>
  <c r="C10" i="5"/>
  <c r="C8" i="5"/>
  <c r="C9" i="5" s="1"/>
  <c r="C11" i="5" s="1"/>
  <c r="C12" i="5" s="1"/>
  <c r="C22" i="4" l="1"/>
  <c r="C21" i="4"/>
  <c r="C23" i="4" s="1"/>
  <c r="C24" i="4" s="1"/>
  <c r="C10" i="4"/>
  <c r="C8" i="4"/>
  <c r="C9" i="4" s="1"/>
  <c r="C11" i="4" s="1"/>
  <c r="C12" i="4" s="1"/>
  <c r="C22" i="3" l="1"/>
  <c r="C21" i="3"/>
  <c r="C23" i="3" s="1"/>
  <c r="C24" i="3" s="1"/>
  <c r="C10" i="3"/>
  <c r="C8" i="3"/>
  <c r="C9" i="3" s="1"/>
  <c r="C11" i="3" l="1"/>
  <c r="C12" i="3" s="1"/>
  <c r="C21" i="1"/>
  <c r="C22" i="1"/>
  <c r="C10" i="1"/>
  <c r="C8" i="1"/>
  <c r="C9" i="1" s="1"/>
  <c r="C11" i="1" s="1"/>
  <c r="C12" i="1" s="1"/>
  <c r="C23" i="1" l="1"/>
  <c r="C24" i="1" s="1"/>
</calcChain>
</file>

<file path=xl/sharedStrings.xml><?xml version="1.0" encoding="utf-8"?>
<sst xmlns="http://schemas.openxmlformats.org/spreadsheetml/2006/main" count="160" uniqueCount="30">
  <si>
    <t>1일 근무시간</t>
    <phoneticPr fontId="3" type="noConversion"/>
  </si>
  <si>
    <t>1주 근무일</t>
    <phoneticPr fontId="3" type="noConversion"/>
  </si>
  <si>
    <t>주휴시간</t>
    <phoneticPr fontId="3" type="noConversion"/>
  </si>
  <si>
    <t>1주간 총 근무시간</t>
    <phoneticPr fontId="3" type="noConversion"/>
  </si>
  <si>
    <t>시간</t>
    <phoneticPr fontId="3" type="noConversion"/>
  </si>
  <si>
    <t>원</t>
    <phoneticPr fontId="3" type="noConversion"/>
  </si>
  <si>
    <t>일</t>
    <phoneticPr fontId="3" type="noConversion"/>
  </si>
  <si>
    <t>시간</t>
    <phoneticPr fontId="3" type="noConversion"/>
  </si>
  <si>
    <t>시간</t>
    <phoneticPr fontId="3" type="noConversion"/>
  </si>
  <si>
    <t>주</t>
    <phoneticPr fontId="3" type="noConversion"/>
  </si>
  <si>
    <t>월 총 근로시간</t>
    <phoneticPr fontId="3" type="noConversion"/>
  </si>
  <si>
    <t>시간</t>
    <phoneticPr fontId="3" type="noConversion"/>
  </si>
  <si>
    <t>월 최저임금</t>
    <phoneticPr fontId="3" type="noConversion"/>
  </si>
  <si>
    <t>원</t>
    <phoneticPr fontId="3" type="noConversion"/>
  </si>
  <si>
    <t>구분</t>
    <phoneticPr fontId="3" type="noConversion"/>
  </si>
  <si>
    <t>1일 근무시간 및 1주 근무일 입력</t>
    <phoneticPr fontId="3" type="noConversion"/>
  </si>
  <si>
    <t>단위</t>
    <phoneticPr fontId="3" type="noConversion"/>
  </si>
  <si>
    <t>(4대보험료 법인부담금 및 퇴직적립금은 별도)</t>
    <phoneticPr fontId="3" type="noConversion"/>
  </si>
  <si>
    <t>한 달 평균 주수</t>
    <phoneticPr fontId="3" type="noConversion"/>
  </si>
  <si>
    <t>한 달 평균 주수</t>
    <phoneticPr fontId="3" type="noConversion"/>
  </si>
  <si>
    <t>(2대보험료 법인부담금은 별도)</t>
    <phoneticPr fontId="3" type="noConversion"/>
  </si>
  <si>
    <r>
      <t xml:space="preserve">주 15시간 </t>
    </r>
    <r>
      <rPr>
        <b/>
        <sz val="11"/>
        <color rgb="FFFF0000"/>
        <rFont val="맑은 고딕"/>
        <family val="3"/>
        <charset val="129"/>
        <scheme val="minor"/>
      </rPr>
      <t>미만</t>
    </r>
    <r>
      <rPr>
        <b/>
        <sz val="11"/>
        <color theme="1"/>
        <rFont val="맑은 고딕"/>
        <family val="3"/>
        <charset val="129"/>
        <scheme val="minor"/>
      </rPr>
      <t xml:space="preserve"> 근무자 최저임금 계산표</t>
    </r>
    <phoneticPr fontId="3" type="noConversion"/>
  </si>
  <si>
    <r>
      <t xml:space="preserve">주 15시간 </t>
    </r>
    <r>
      <rPr>
        <b/>
        <sz val="11"/>
        <color rgb="FF00B0F0"/>
        <rFont val="맑은 고딕"/>
        <family val="3"/>
        <charset val="129"/>
        <scheme val="minor"/>
      </rPr>
      <t>이상</t>
    </r>
    <r>
      <rPr>
        <b/>
        <sz val="11"/>
        <color theme="1"/>
        <rFont val="맑은 고딕"/>
        <family val="3"/>
        <charset val="129"/>
        <scheme val="minor"/>
      </rPr>
      <t xml:space="preserve"> 근무자 최저임금 계산표</t>
    </r>
    <phoneticPr fontId="3" type="noConversion"/>
  </si>
  <si>
    <t>1일 근무시간</t>
    <phoneticPr fontId="3" type="noConversion"/>
  </si>
  <si>
    <t>2020년 시간당 최저임금</t>
    <phoneticPr fontId="3" type="noConversion"/>
  </si>
  <si>
    <t>2020년 시간당 최저임금</t>
    <phoneticPr fontId="3" type="noConversion"/>
  </si>
  <si>
    <t>2021년 시간당 최저임금</t>
    <phoneticPr fontId="3" type="noConversion"/>
  </si>
  <si>
    <t>2021년 시간당 최저임금</t>
    <phoneticPr fontId="3" type="noConversion"/>
  </si>
  <si>
    <t>2022년 시간당 최저임금</t>
    <phoneticPr fontId="3" type="noConversion"/>
  </si>
  <si>
    <t>2022년 시간당 최저임금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</si>
</sst>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_-* #,##0.000000000_-;\-* #,##0.000000000_-;_-* &quot;-&quot;_-;_-@_-"/>
  </numFmts>
  <fonts count="7" x14ac:knownFonts="1">
    <font>
      <sz val="11"/>
      <color theme="1"/>
      <name val="맑은 고딕"/>
      <family val="2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color rgb="FF00B0F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41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41" fontId="0" fillId="5" borderId="1" xfId="1" applyFont="1" applyFill="1" applyBorder="1" applyAlignment="1"/>
    <xf numFmtId="176" fontId="0" fillId="5" borderId="1" xfId="1" applyNumberFormat="1" applyFont="1" applyFill="1" applyBorder="1" applyAlignment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5" borderId="5" xfId="2" applyFont="1" applyFill="1" applyBorder="1" applyProtection="1">
      <alignment vertical="center"/>
      <protection locked="0"/>
    </xf>
    <xf numFmtId="0" fontId="0" fillId="5" borderId="6" xfId="0" applyFill="1" applyBorder="1"/>
    <xf numFmtId="0" fontId="4" fillId="5" borderId="10" xfId="2" applyFont="1" applyFill="1" applyBorder="1" applyProtection="1">
      <alignment vertical="center"/>
      <protection locked="0"/>
    </xf>
    <xf numFmtId="41" fontId="0" fillId="5" borderId="11" xfId="1" applyNumberFormat="1" applyFont="1" applyFill="1" applyBorder="1" applyAlignment="1"/>
    <xf numFmtId="0" fontId="0" fillId="5" borderId="12" xfId="0" applyFill="1" applyBorder="1"/>
    <xf numFmtId="0" fontId="4" fillId="4" borderId="13" xfId="2" applyFont="1" applyFill="1" applyBorder="1" applyProtection="1">
      <alignment vertical="center"/>
      <protection locked="0"/>
    </xf>
    <xf numFmtId="41" fontId="4" fillId="4" borderId="14" xfId="1" applyFont="1" applyFill="1" applyBorder="1" applyAlignment="1"/>
    <xf numFmtId="0" fontId="4" fillId="4" borderId="15" xfId="0" applyFont="1" applyFill="1" applyBorder="1"/>
    <xf numFmtId="0" fontId="4" fillId="5" borderId="16" xfId="2" applyFont="1" applyFill="1" applyBorder="1" applyProtection="1">
      <alignment vertical="center"/>
      <protection locked="0"/>
    </xf>
    <xf numFmtId="0" fontId="0" fillId="5" borderId="17" xfId="0" applyFill="1" applyBorder="1"/>
    <xf numFmtId="41" fontId="0" fillId="5" borderId="11" xfId="1" applyFont="1" applyFill="1" applyBorder="1" applyAlignment="1"/>
    <xf numFmtId="41" fontId="0" fillId="5" borderId="18" xfId="1" applyFont="1" applyFill="1" applyBorder="1" applyAlignment="1"/>
    <xf numFmtId="41" fontId="4" fillId="2" borderId="19" xfId="1" applyFont="1" applyFill="1" applyBorder="1" applyAlignment="1" applyProtection="1">
      <protection locked="0"/>
    </xf>
    <xf numFmtId="41" fontId="4" fillId="2" borderId="20" xfId="1" applyFont="1" applyFill="1" applyBorder="1" applyAlignment="1" applyProtection="1">
      <protection locked="0"/>
    </xf>
    <xf numFmtId="3" fontId="0" fillId="0" borderId="0" xfId="0" applyNumberFormat="1"/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</cellXfs>
  <cellStyles count="3">
    <cellStyle name="쉼표 [0]" xfId="1" builtinId="6"/>
    <cellStyle name="표준" xfId="0" builtinId="0"/>
    <cellStyle name="표준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G26"/>
  <sheetViews>
    <sheetView workbookViewId="0">
      <selection activeCell="C7" sqref="C7"/>
    </sheetView>
  </sheetViews>
  <sheetFormatPr defaultRowHeight="16.5" x14ac:dyDescent="0.3"/>
  <cols>
    <col min="2" max="2" width="23" bestFit="1" customWidth="1"/>
    <col min="3" max="3" width="31.25" bestFit="1" customWidth="1"/>
  </cols>
  <sheetData>
    <row r="1" spans="2:7" ht="17.25" thickBot="1" x14ac:dyDescent="0.35"/>
    <row r="2" spans="2:7" ht="17.25" thickTop="1" x14ac:dyDescent="0.3">
      <c r="B2" s="21" t="s">
        <v>22</v>
      </c>
      <c r="C2" s="22"/>
      <c r="D2" s="23"/>
    </row>
    <row r="3" spans="2:7" ht="17.25" thickBot="1" x14ac:dyDescent="0.35">
      <c r="B3" s="24"/>
      <c r="C3" s="25"/>
      <c r="D3" s="26"/>
    </row>
    <row r="4" spans="2:7" ht="17.25" thickTop="1" x14ac:dyDescent="0.3">
      <c r="B4" s="3" t="s">
        <v>14</v>
      </c>
      <c r="C4" s="4" t="s">
        <v>15</v>
      </c>
      <c r="D4" s="5" t="s">
        <v>16</v>
      </c>
    </row>
    <row r="5" spans="2:7" ht="17.25" thickBot="1" x14ac:dyDescent="0.35">
      <c r="B5" s="6" t="s">
        <v>24</v>
      </c>
      <c r="C5" s="16">
        <v>8590</v>
      </c>
      <c r="D5" s="7" t="s">
        <v>5</v>
      </c>
      <c r="G5" s="20"/>
    </row>
    <row r="6" spans="2:7" ht="17.25" thickTop="1" x14ac:dyDescent="0.3">
      <c r="B6" s="14" t="s">
        <v>0</v>
      </c>
      <c r="C6" s="18">
        <v>8</v>
      </c>
      <c r="D6" s="15" t="s">
        <v>4</v>
      </c>
    </row>
    <row r="7" spans="2:7" ht="17.25" thickBot="1" x14ac:dyDescent="0.35">
      <c r="B7" s="14" t="s">
        <v>1</v>
      </c>
      <c r="C7" s="19">
        <v>5</v>
      </c>
      <c r="D7" s="15" t="s">
        <v>6</v>
      </c>
    </row>
    <row r="8" spans="2:7" ht="17.25" thickTop="1" x14ac:dyDescent="0.3">
      <c r="B8" s="6" t="s">
        <v>2</v>
      </c>
      <c r="C8" s="17">
        <f>C6*C7/5</f>
        <v>8</v>
      </c>
      <c r="D8" s="7" t="s">
        <v>7</v>
      </c>
    </row>
    <row r="9" spans="2:7" x14ac:dyDescent="0.3">
      <c r="B9" s="6" t="s">
        <v>3</v>
      </c>
      <c r="C9" s="1">
        <f>C6*C7+C8</f>
        <v>48</v>
      </c>
      <c r="D9" s="7" t="s">
        <v>8</v>
      </c>
    </row>
    <row r="10" spans="2:7" x14ac:dyDescent="0.3">
      <c r="B10" s="6" t="s">
        <v>18</v>
      </c>
      <c r="C10" s="2">
        <f>365/7/12</f>
        <v>4.3452380952380958</v>
      </c>
      <c r="D10" s="7" t="s">
        <v>9</v>
      </c>
    </row>
    <row r="11" spans="2:7" ht="17.25" thickBot="1" x14ac:dyDescent="0.35">
      <c r="B11" s="8" t="s">
        <v>10</v>
      </c>
      <c r="C11" s="9">
        <f>ROUNDUP(C9*C10, 0)</f>
        <v>209</v>
      </c>
      <c r="D11" s="10" t="s">
        <v>11</v>
      </c>
    </row>
    <row r="12" spans="2:7" ht="18" thickTop="1" thickBot="1" x14ac:dyDescent="0.35">
      <c r="B12" s="11" t="s">
        <v>12</v>
      </c>
      <c r="C12" s="12">
        <f>C5*C11</f>
        <v>1795310</v>
      </c>
      <c r="D12" s="13" t="s">
        <v>13</v>
      </c>
    </row>
    <row r="13" spans="2:7" ht="18" thickTop="1" thickBot="1" x14ac:dyDescent="0.35">
      <c r="B13" s="27" t="s">
        <v>17</v>
      </c>
      <c r="C13" s="28"/>
      <c r="D13" s="29"/>
    </row>
    <row r="14" spans="2:7" ht="18" thickTop="1" thickBot="1" x14ac:dyDescent="0.35"/>
    <row r="15" spans="2:7" ht="17.25" thickTop="1" x14ac:dyDescent="0.3">
      <c r="B15" s="21" t="s">
        <v>21</v>
      </c>
      <c r="C15" s="22"/>
      <c r="D15" s="23"/>
    </row>
    <row r="16" spans="2:7" ht="17.25" thickBot="1" x14ac:dyDescent="0.35">
      <c r="B16" s="24"/>
      <c r="C16" s="25"/>
      <c r="D16" s="26"/>
    </row>
    <row r="17" spans="2:4" ht="17.25" thickTop="1" x14ac:dyDescent="0.3">
      <c r="B17" s="3" t="s">
        <v>14</v>
      </c>
      <c r="C17" s="4" t="s">
        <v>15</v>
      </c>
      <c r="D17" s="5" t="s">
        <v>16</v>
      </c>
    </row>
    <row r="18" spans="2:4" ht="17.25" thickBot="1" x14ac:dyDescent="0.35">
      <c r="B18" s="6" t="s">
        <v>25</v>
      </c>
      <c r="C18" s="16">
        <v>8590</v>
      </c>
      <c r="D18" s="7" t="s">
        <v>5</v>
      </c>
    </row>
    <row r="19" spans="2:4" ht="17.25" thickTop="1" x14ac:dyDescent="0.3">
      <c r="B19" s="14" t="s">
        <v>23</v>
      </c>
      <c r="C19" s="18">
        <v>2</v>
      </c>
      <c r="D19" s="15" t="s">
        <v>4</v>
      </c>
    </row>
    <row r="20" spans="2:4" ht="17.25" thickBot="1" x14ac:dyDescent="0.35">
      <c r="B20" s="14" t="s">
        <v>1</v>
      </c>
      <c r="C20" s="19">
        <v>5</v>
      </c>
      <c r="D20" s="15" t="s">
        <v>6</v>
      </c>
    </row>
    <row r="21" spans="2:4" ht="17.25" thickTop="1" x14ac:dyDescent="0.3">
      <c r="B21" s="6" t="s">
        <v>3</v>
      </c>
      <c r="C21" s="1">
        <f>C19*C20</f>
        <v>10</v>
      </c>
      <c r="D21" s="7" t="s">
        <v>8</v>
      </c>
    </row>
    <row r="22" spans="2:4" x14ac:dyDescent="0.3">
      <c r="B22" s="6" t="s">
        <v>19</v>
      </c>
      <c r="C22" s="2">
        <f>365/7/12</f>
        <v>4.3452380952380958</v>
      </c>
      <c r="D22" s="7" t="s">
        <v>9</v>
      </c>
    </row>
    <row r="23" spans="2:4" ht="17.25" thickBot="1" x14ac:dyDescent="0.35">
      <c r="B23" s="8" t="s">
        <v>10</v>
      </c>
      <c r="C23" s="9">
        <f>ROUNDUP(C21*C22, 0)</f>
        <v>44</v>
      </c>
      <c r="D23" s="10" t="s">
        <v>11</v>
      </c>
    </row>
    <row r="24" spans="2:4" ht="18" thickTop="1" thickBot="1" x14ac:dyDescent="0.35">
      <c r="B24" s="11" t="s">
        <v>12</v>
      </c>
      <c r="C24" s="12">
        <f>C18*C23</f>
        <v>377960</v>
      </c>
      <c r="D24" s="13" t="s">
        <v>13</v>
      </c>
    </row>
    <row r="25" spans="2:4" ht="18" thickTop="1" thickBot="1" x14ac:dyDescent="0.35">
      <c r="B25" s="27" t="s">
        <v>20</v>
      </c>
      <c r="C25" s="28"/>
      <c r="D25" s="29"/>
    </row>
    <row r="26" spans="2:4" ht="17.25" thickTop="1" x14ac:dyDescent="0.3"/>
  </sheetData>
  <sheetProtection sheet="1" objects="1" scenarios="1" selectLockedCells="1"/>
  <mergeCells count="4">
    <mergeCell ref="B2:D3"/>
    <mergeCell ref="B15:D16"/>
    <mergeCell ref="B25:D25"/>
    <mergeCell ref="B13:D13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G26"/>
  <sheetViews>
    <sheetView workbookViewId="0">
      <selection activeCell="B5" sqref="B5"/>
    </sheetView>
  </sheetViews>
  <sheetFormatPr defaultRowHeight="16.5" x14ac:dyDescent="0.3"/>
  <cols>
    <col min="2" max="2" width="23" bestFit="1" customWidth="1"/>
    <col min="3" max="3" width="31.25" bestFit="1" customWidth="1"/>
  </cols>
  <sheetData>
    <row r="1" spans="2:7" ht="17.25" thickBot="1" x14ac:dyDescent="0.35"/>
    <row r="2" spans="2:7" ht="17.25" thickTop="1" x14ac:dyDescent="0.3">
      <c r="B2" s="21" t="s">
        <v>22</v>
      </c>
      <c r="C2" s="22"/>
      <c r="D2" s="23"/>
    </row>
    <row r="3" spans="2:7" ht="17.25" thickBot="1" x14ac:dyDescent="0.35">
      <c r="B3" s="24"/>
      <c r="C3" s="25"/>
      <c r="D3" s="26"/>
    </row>
    <row r="4" spans="2:7" ht="17.25" thickTop="1" x14ac:dyDescent="0.3">
      <c r="B4" s="3" t="s">
        <v>14</v>
      </c>
      <c r="C4" s="4" t="s">
        <v>15</v>
      </c>
      <c r="D4" s="5" t="s">
        <v>16</v>
      </c>
    </row>
    <row r="5" spans="2:7" ht="17.25" thickBot="1" x14ac:dyDescent="0.35">
      <c r="B5" s="6" t="s">
        <v>26</v>
      </c>
      <c r="C5" s="16">
        <v>8720</v>
      </c>
      <c r="D5" s="7" t="s">
        <v>5</v>
      </c>
      <c r="G5" s="20"/>
    </row>
    <row r="6" spans="2:7" ht="17.25" thickTop="1" x14ac:dyDescent="0.3">
      <c r="B6" s="14" t="s">
        <v>0</v>
      </c>
      <c r="C6" s="18">
        <v>8</v>
      </c>
      <c r="D6" s="15" t="s">
        <v>4</v>
      </c>
    </row>
    <row r="7" spans="2:7" ht="17.25" thickBot="1" x14ac:dyDescent="0.35">
      <c r="B7" s="14" t="s">
        <v>1</v>
      </c>
      <c r="C7" s="19">
        <v>5</v>
      </c>
      <c r="D7" s="15" t="s">
        <v>6</v>
      </c>
    </row>
    <row r="8" spans="2:7" ht="17.25" thickTop="1" x14ac:dyDescent="0.3">
      <c r="B8" s="6" t="s">
        <v>2</v>
      </c>
      <c r="C8" s="17">
        <f>C6*C7/5</f>
        <v>8</v>
      </c>
      <c r="D8" s="7" t="s">
        <v>7</v>
      </c>
    </row>
    <row r="9" spans="2:7" x14ac:dyDescent="0.3">
      <c r="B9" s="6" t="s">
        <v>3</v>
      </c>
      <c r="C9" s="1">
        <f>C6*C7+C8</f>
        <v>48</v>
      </c>
      <c r="D9" s="7" t="s">
        <v>8</v>
      </c>
    </row>
    <row r="10" spans="2:7" x14ac:dyDescent="0.3">
      <c r="B10" s="6" t="s">
        <v>18</v>
      </c>
      <c r="C10" s="2">
        <f>365/7/12</f>
        <v>4.3452380952380958</v>
      </c>
      <c r="D10" s="7" t="s">
        <v>9</v>
      </c>
    </row>
    <row r="11" spans="2:7" ht="17.25" thickBot="1" x14ac:dyDescent="0.35">
      <c r="B11" s="8" t="s">
        <v>10</v>
      </c>
      <c r="C11" s="9">
        <f>ROUNDUP(C9*C10, 0)</f>
        <v>209</v>
      </c>
      <c r="D11" s="10" t="s">
        <v>7</v>
      </c>
    </row>
    <row r="12" spans="2:7" ht="18" thickTop="1" thickBot="1" x14ac:dyDescent="0.35">
      <c r="B12" s="11" t="s">
        <v>12</v>
      </c>
      <c r="C12" s="12">
        <f>C5*C11</f>
        <v>1822480</v>
      </c>
      <c r="D12" s="13" t="s">
        <v>5</v>
      </c>
    </row>
    <row r="13" spans="2:7" ht="18" thickTop="1" thickBot="1" x14ac:dyDescent="0.35">
      <c r="B13" s="27" t="s">
        <v>17</v>
      </c>
      <c r="C13" s="28"/>
      <c r="D13" s="29"/>
    </row>
    <row r="14" spans="2:7" ht="18" thickTop="1" thickBot="1" x14ac:dyDescent="0.35"/>
    <row r="15" spans="2:7" ht="17.25" thickTop="1" x14ac:dyDescent="0.3">
      <c r="B15" s="21" t="s">
        <v>21</v>
      </c>
      <c r="C15" s="22"/>
      <c r="D15" s="23"/>
    </row>
    <row r="16" spans="2:7" ht="17.25" thickBot="1" x14ac:dyDescent="0.35">
      <c r="B16" s="24"/>
      <c r="C16" s="25"/>
      <c r="D16" s="26"/>
    </row>
    <row r="17" spans="2:4" ht="17.25" thickTop="1" x14ac:dyDescent="0.3">
      <c r="B17" s="3" t="s">
        <v>14</v>
      </c>
      <c r="C17" s="4" t="s">
        <v>15</v>
      </c>
      <c r="D17" s="5" t="s">
        <v>16</v>
      </c>
    </row>
    <row r="18" spans="2:4" ht="17.25" thickBot="1" x14ac:dyDescent="0.35">
      <c r="B18" s="6" t="s">
        <v>27</v>
      </c>
      <c r="C18" s="16">
        <v>8720</v>
      </c>
      <c r="D18" s="7" t="s">
        <v>5</v>
      </c>
    </row>
    <row r="19" spans="2:4" ht="17.25" thickTop="1" x14ac:dyDescent="0.3">
      <c r="B19" s="14" t="s">
        <v>0</v>
      </c>
      <c r="C19" s="18">
        <v>3</v>
      </c>
      <c r="D19" s="15" t="s">
        <v>4</v>
      </c>
    </row>
    <row r="20" spans="2:4" ht="17.25" thickBot="1" x14ac:dyDescent="0.35">
      <c r="B20" s="14" t="s">
        <v>1</v>
      </c>
      <c r="C20" s="19">
        <v>4</v>
      </c>
      <c r="D20" s="15" t="s">
        <v>6</v>
      </c>
    </row>
    <row r="21" spans="2:4" ht="17.25" thickTop="1" x14ac:dyDescent="0.3">
      <c r="B21" s="6" t="s">
        <v>3</v>
      </c>
      <c r="C21" s="1">
        <f>C19*C20</f>
        <v>12</v>
      </c>
      <c r="D21" s="7" t="s">
        <v>8</v>
      </c>
    </row>
    <row r="22" spans="2:4" x14ac:dyDescent="0.3">
      <c r="B22" s="6" t="s">
        <v>18</v>
      </c>
      <c r="C22" s="2">
        <f>365/7/12</f>
        <v>4.3452380952380958</v>
      </c>
      <c r="D22" s="7" t="s">
        <v>9</v>
      </c>
    </row>
    <row r="23" spans="2:4" ht="17.25" thickBot="1" x14ac:dyDescent="0.35">
      <c r="B23" s="8" t="s">
        <v>10</v>
      </c>
      <c r="C23" s="9">
        <f>ROUNDUP(C21*C22, 0)</f>
        <v>53</v>
      </c>
      <c r="D23" s="10" t="s">
        <v>7</v>
      </c>
    </row>
    <row r="24" spans="2:4" ht="18" thickTop="1" thickBot="1" x14ac:dyDescent="0.35">
      <c r="B24" s="11" t="s">
        <v>12</v>
      </c>
      <c r="C24" s="12">
        <f>C18*C23</f>
        <v>462160</v>
      </c>
      <c r="D24" s="13" t="s">
        <v>5</v>
      </c>
    </row>
    <row r="25" spans="2:4" ht="18" thickTop="1" thickBot="1" x14ac:dyDescent="0.35">
      <c r="B25" s="27" t="s">
        <v>20</v>
      </c>
      <c r="C25" s="28"/>
      <c r="D25" s="29"/>
    </row>
    <row r="26" spans="2:4" ht="17.25" thickTop="1" x14ac:dyDescent="0.3"/>
  </sheetData>
  <sheetProtection password="CC41" sheet="1" objects="1" scenarios="1" selectLockedCells="1"/>
  <mergeCells count="4">
    <mergeCell ref="B2:D3"/>
    <mergeCell ref="B13:D13"/>
    <mergeCell ref="B15:D16"/>
    <mergeCell ref="B25:D25"/>
  </mergeCells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G26"/>
  <sheetViews>
    <sheetView workbookViewId="0">
      <selection activeCell="B19" sqref="B19"/>
    </sheetView>
  </sheetViews>
  <sheetFormatPr defaultRowHeight="16.5" x14ac:dyDescent="0.3"/>
  <cols>
    <col min="2" max="2" width="23" bestFit="1" customWidth="1"/>
    <col min="3" max="3" width="31.25" bestFit="1" customWidth="1"/>
  </cols>
  <sheetData>
    <row r="1" spans="2:7" ht="17.25" thickBot="1" x14ac:dyDescent="0.35"/>
    <row r="2" spans="2:7" ht="17.25" thickTop="1" x14ac:dyDescent="0.3">
      <c r="B2" s="21" t="s">
        <v>22</v>
      </c>
      <c r="C2" s="22"/>
      <c r="D2" s="23"/>
    </row>
    <row r="3" spans="2:7" ht="17.25" thickBot="1" x14ac:dyDescent="0.35">
      <c r="B3" s="24"/>
      <c r="C3" s="25"/>
      <c r="D3" s="26"/>
    </row>
    <row r="4" spans="2:7" ht="17.25" thickTop="1" x14ac:dyDescent="0.3">
      <c r="B4" s="3" t="s">
        <v>14</v>
      </c>
      <c r="C4" s="4" t="s">
        <v>15</v>
      </c>
      <c r="D4" s="5" t="s">
        <v>16</v>
      </c>
    </row>
    <row r="5" spans="2:7" ht="17.25" thickBot="1" x14ac:dyDescent="0.35">
      <c r="B5" s="6" t="s">
        <v>28</v>
      </c>
      <c r="C5" s="16">
        <v>9160</v>
      </c>
      <c r="D5" s="7" t="s">
        <v>5</v>
      </c>
      <c r="G5" s="20"/>
    </row>
    <row r="6" spans="2:7" ht="17.25" thickTop="1" x14ac:dyDescent="0.3">
      <c r="B6" s="14" t="s">
        <v>0</v>
      </c>
      <c r="C6" s="18">
        <v>8</v>
      </c>
      <c r="D6" s="15" t="s">
        <v>4</v>
      </c>
    </row>
    <row r="7" spans="2:7" ht="17.25" thickBot="1" x14ac:dyDescent="0.35">
      <c r="B7" s="14" t="s">
        <v>1</v>
      </c>
      <c r="C7" s="19">
        <v>5</v>
      </c>
      <c r="D7" s="15" t="s">
        <v>6</v>
      </c>
    </row>
    <row r="8" spans="2:7" ht="17.25" thickTop="1" x14ac:dyDescent="0.3">
      <c r="B8" s="6" t="s">
        <v>2</v>
      </c>
      <c r="C8" s="17">
        <f>C6*C7/5</f>
        <v>8</v>
      </c>
      <c r="D8" s="7" t="s">
        <v>4</v>
      </c>
    </row>
    <row r="9" spans="2:7" x14ac:dyDescent="0.3">
      <c r="B9" s="6" t="s">
        <v>3</v>
      </c>
      <c r="C9" s="1">
        <f>C6*C7+C8</f>
        <v>48</v>
      </c>
      <c r="D9" s="7" t="s">
        <v>4</v>
      </c>
    </row>
    <row r="10" spans="2:7" x14ac:dyDescent="0.3">
      <c r="B10" s="6" t="s">
        <v>18</v>
      </c>
      <c r="C10" s="2">
        <f>365/7/12</f>
        <v>4.3452380952380958</v>
      </c>
      <c r="D10" s="7" t="s">
        <v>9</v>
      </c>
    </row>
    <row r="11" spans="2:7" ht="17.25" thickBot="1" x14ac:dyDescent="0.35">
      <c r="B11" s="8" t="s">
        <v>10</v>
      </c>
      <c r="C11" s="9">
        <f>ROUNDUP(C9*C10, 0)</f>
        <v>209</v>
      </c>
      <c r="D11" s="10" t="s">
        <v>4</v>
      </c>
    </row>
    <row r="12" spans="2:7" ht="18" thickTop="1" thickBot="1" x14ac:dyDescent="0.35">
      <c r="B12" s="11" t="s">
        <v>12</v>
      </c>
      <c r="C12" s="12">
        <f>C5*C11</f>
        <v>1914440</v>
      </c>
      <c r="D12" s="13" t="s">
        <v>5</v>
      </c>
    </row>
    <row r="13" spans="2:7" ht="18" thickTop="1" thickBot="1" x14ac:dyDescent="0.35">
      <c r="B13" s="27" t="s">
        <v>17</v>
      </c>
      <c r="C13" s="28"/>
      <c r="D13" s="29"/>
    </row>
    <row r="14" spans="2:7" ht="18" thickTop="1" thickBot="1" x14ac:dyDescent="0.35"/>
    <row r="15" spans="2:7" ht="17.25" thickTop="1" x14ac:dyDescent="0.3">
      <c r="B15" s="21" t="s">
        <v>21</v>
      </c>
      <c r="C15" s="22"/>
      <c r="D15" s="23"/>
    </row>
    <row r="16" spans="2:7" ht="17.25" thickBot="1" x14ac:dyDescent="0.35">
      <c r="B16" s="24"/>
      <c r="C16" s="25"/>
      <c r="D16" s="26"/>
    </row>
    <row r="17" spans="2:4" ht="17.25" thickTop="1" x14ac:dyDescent="0.3">
      <c r="B17" s="3" t="s">
        <v>14</v>
      </c>
      <c r="C17" s="4" t="s">
        <v>15</v>
      </c>
      <c r="D17" s="5" t="s">
        <v>16</v>
      </c>
    </row>
    <row r="18" spans="2:4" ht="17.25" thickBot="1" x14ac:dyDescent="0.35">
      <c r="B18" s="6" t="s">
        <v>29</v>
      </c>
      <c r="C18" s="16">
        <v>9160</v>
      </c>
      <c r="D18" s="7" t="s">
        <v>5</v>
      </c>
    </row>
    <row r="19" spans="2:4" ht="17.25" thickTop="1" x14ac:dyDescent="0.3">
      <c r="B19" s="14" t="s">
        <v>0</v>
      </c>
      <c r="C19" s="18">
        <v>3</v>
      </c>
      <c r="D19" s="15" t="s">
        <v>4</v>
      </c>
    </row>
    <row r="20" spans="2:4" ht="17.25" thickBot="1" x14ac:dyDescent="0.35">
      <c r="B20" s="14" t="s">
        <v>1</v>
      </c>
      <c r="C20" s="19">
        <v>4</v>
      </c>
      <c r="D20" s="15" t="s">
        <v>6</v>
      </c>
    </row>
    <row r="21" spans="2:4" ht="17.25" thickTop="1" x14ac:dyDescent="0.3">
      <c r="B21" s="6" t="s">
        <v>3</v>
      </c>
      <c r="C21" s="1">
        <f>C19*C20</f>
        <v>12</v>
      </c>
      <c r="D21" s="7" t="s">
        <v>4</v>
      </c>
    </row>
    <row r="22" spans="2:4" x14ac:dyDescent="0.3">
      <c r="B22" s="6" t="s">
        <v>18</v>
      </c>
      <c r="C22" s="2">
        <f>365/7/12</f>
        <v>4.3452380952380958</v>
      </c>
      <c r="D22" s="7" t="s">
        <v>9</v>
      </c>
    </row>
    <row r="23" spans="2:4" ht="17.25" thickBot="1" x14ac:dyDescent="0.35">
      <c r="B23" s="8" t="s">
        <v>10</v>
      </c>
      <c r="C23" s="9">
        <f>ROUNDUP(C21*C22, 0)</f>
        <v>53</v>
      </c>
      <c r="D23" s="10" t="s">
        <v>4</v>
      </c>
    </row>
    <row r="24" spans="2:4" ht="18" thickTop="1" thickBot="1" x14ac:dyDescent="0.35">
      <c r="B24" s="11" t="s">
        <v>12</v>
      </c>
      <c r="C24" s="12">
        <f>C18*C23</f>
        <v>485480</v>
      </c>
      <c r="D24" s="13" t="s">
        <v>5</v>
      </c>
    </row>
    <row r="25" spans="2:4" ht="18" thickTop="1" thickBot="1" x14ac:dyDescent="0.35">
      <c r="B25" s="27" t="s">
        <v>20</v>
      </c>
      <c r="C25" s="28"/>
      <c r="D25" s="29"/>
    </row>
    <row r="26" spans="2:4" ht="17.25" thickTop="1" x14ac:dyDescent="0.3"/>
  </sheetData>
  <sheetProtection selectLockedCells="1"/>
  <mergeCells count="4">
    <mergeCell ref="B2:D3"/>
    <mergeCell ref="B13:D13"/>
    <mergeCell ref="B15:D16"/>
    <mergeCell ref="B25:D25"/>
  </mergeCells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G26"/>
  <sheetViews>
    <sheetView tabSelected="1" workbookViewId="0">
      <selection activeCell="C7" sqref="C7"/>
    </sheetView>
  </sheetViews>
  <sheetFormatPr defaultRowHeight="16.5" x14ac:dyDescent="0.3"/>
  <cols>
    <col min="2" max="2" width="23" bestFit="1" customWidth="1"/>
    <col min="3" max="3" width="31.25" bestFit="1" customWidth="1"/>
  </cols>
  <sheetData>
    <row r="1" spans="2:7" ht="17.25" thickBot="1" x14ac:dyDescent="0.35"/>
    <row r="2" spans="2:7" ht="17.25" thickTop="1" x14ac:dyDescent="0.3">
      <c r="B2" s="21" t="s">
        <v>22</v>
      </c>
      <c r="C2" s="22"/>
      <c r="D2" s="23"/>
    </row>
    <row r="3" spans="2:7" ht="17.25" thickBot="1" x14ac:dyDescent="0.35">
      <c r="B3" s="24"/>
      <c r="C3" s="25"/>
      <c r="D3" s="26"/>
    </row>
    <row r="4" spans="2:7" ht="17.25" thickTop="1" x14ac:dyDescent="0.3">
      <c r="B4" s="3" t="s">
        <v>14</v>
      </c>
      <c r="C4" s="4" t="s">
        <v>15</v>
      </c>
      <c r="D4" s="5" t="s">
        <v>16</v>
      </c>
    </row>
    <row r="5" spans="2:7" ht="17.25" thickBot="1" x14ac:dyDescent="0.35">
      <c r="B5" s="6" t="s">
        <v>28</v>
      </c>
      <c r="C5" s="16">
        <v>9620</v>
      </c>
      <c r="D5" s="7" t="s">
        <v>5</v>
      </c>
      <c r="G5" s="20"/>
    </row>
    <row r="6" spans="2:7" ht="17.25" thickTop="1" x14ac:dyDescent="0.3">
      <c r="B6" s="14" t="s">
        <v>0</v>
      </c>
      <c r="C6" s="18">
        <v>8</v>
      </c>
      <c r="D6" s="15" t="s">
        <v>4</v>
      </c>
    </row>
    <row r="7" spans="2:7" ht="17.25" thickBot="1" x14ac:dyDescent="0.35">
      <c r="B7" s="14" t="s">
        <v>1</v>
      </c>
      <c r="C7" s="19">
        <v>5</v>
      </c>
      <c r="D7" s="15" t="s">
        <v>6</v>
      </c>
    </row>
    <row r="8" spans="2:7" ht="17.25" thickTop="1" x14ac:dyDescent="0.3">
      <c r="B8" s="6" t="s">
        <v>2</v>
      </c>
      <c r="C8" s="17">
        <f>C6*C7/5</f>
        <v>8</v>
      </c>
      <c r="D8" s="7" t="s">
        <v>4</v>
      </c>
    </row>
    <row r="9" spans="2:7" x14ac:dyDescent="0.3">
      <c r="B9" s="6" t="s">
        <v>3</v>
      </c>
      <c r="C9" s="1">
        <f>C6*C7+C8</f>
        <v>48</v>
      </c>
      <c r="D9" s="7" t="s">
        <v>4</v>
      </c>
    </row>
    <row r="10" spans="2:7" x14ac:dyDescent="0.3">
      <c r="B10" s="6" t="s">
        <v>18</v>
      </c>
      <c r="C10" s="2">
        <f>365/7/12</f>
        <v>4.3452380952380958</v>
      </c>
      <c r="D10" s="7" t="s">
        <v>9</v>
      </c>
    </row>
    <row r="11" spans="2:7" ht="17.25" thickBot="1" x14ac:dyDescent="0.35">
      <c r="B11" s="8" t="s">
        <v>10</v>
      </c>
      <c r="C11" s="9">
        <f>ROUNDUP(C9*C10, 0)</f>
        <v>209</v>
      </c>
      <c r="D11" s="10" t="s">
        <v>4</v>
      </c>
    </row>
    <row r="12" spans="2:7" ht="18" thickTop="1" thickBot="1" x14ac:dyDescent="0.35">
      <c r="B12" s="11" t="s">
        <v>12</v>
      </c>
      <c r="C12" s="12">
        <f>C5*C11</f>
        <v>2010580</v>
      </c>
      <c r="D12" s="13" t="s">
        <v>5</v>
      </c>
    </row>
    <row r="13" spans="2:7" ht="18" thickTop="1" thickBot="1" x14ac:dyDescent="0.35">
      <c r="B13" s="27" t="s">
        <v>17</v>
      </c>
      <c r="C13" s="28"/>
      <c r="D13" s="29"/>
    </row>
    <row r="14" spans="2:7" ht="18" thickTop="1" thickBot="1" x14ac:dyDescent="0.35"/>
    <row r="15" spans="2:7" ht="17.25" thickTop="1" x14ac:dyDescent="0.3">
      <c r="B15" s="21" t="s">
        <v>21</v>
      </c>
      <c r="C15" s="22"/>
      <c r="D15" s="23"/>
    </row>
    <row r="16" spans="2:7" ht="17.25" thickBot="1" x14ac:dyDescent="0.35">
      <c r="B16" s="24"/>
      <c r="C16" s="25"/>
      <c r="D16" s="26"/>
    </row>
    <row r="17" spans="2:4" ht="17.25" thickTop="1" x14ac:dyDescent="0.3">
      <c r="B17" s="3" t="s">
        <v>14</v>
      </c>
      <c r="C17" s="4" t="s">
        <v>15</v>
      </c>
      <c r="D17" s="5" t="s">
        <v>16</v>
      </c>
    </row>
    <row r="18" spans="2:4" ht="17.25" thickBot="1" x14ac:dyDescent="0.35">
      <c r="B18" s="6" t="s">
        <v>29</v>
      </c>
      <c r="C18" s="16">
        <v>9620</v>
      </c>
      <c r="D18" s="7" t="s">
        <v>5</v>
      </c>
    </row>
    <row r="19" spans="2:4" ht="17.25" thickTop="1" x14ac:dyDescent="0.3">
      <c r="B19" s="14" t="s">
        <v>0</v>
      </c>
      <c r="C19" s="18">
        <v>1</v>
      </c>
      <c r="D19" s="15" t="s">
        <v>4</v>
      </c>
    </row>
    <row r="20" spans="2:4" ht="17.25" thickBot="1" x14ac:dyDescent="0.35">
      <c r="B20" s="14" t="s">
        <v>1</v>
      </c>
      <c r="C20" s="19">
        <v>5</v>
      </c>
      <c r="D20" s="15" t="s">
        <v>6</v>
      </c>
    </row>
    <row r="21" spans="2:4" ht="17.25" thickTop="1" x14ac:dyDescent="0.3">
      <c r="B21" s="6" t="s">
        <v>3</v>
      </c>
      <c r="C21" s="1">
        <f>C19*C20</f>
        <v>5</v>
      </c>
      <c r="D21" s="7" t="s">
        <v>4</v>
      </c>
    </row>
    <row r="22" spans="2:4" x14ac:dyDescent="0.3">
      <c r="B22" s="6" t="s">
        <v>18</v>
      </c>
      <c r="C22" s="2">
        <f>365/7/12</f>
        <v>4.3452380952380958</v>
      </c>
      <c r="D22" s="7" t="s">
        <v>9</v>
      </c>
    </row>
    <row r="23" spans="2:4" ht="17.25" thickBot="1" x14ac:dyDescent="0.35">
      <c r="B23" s="8" t="s">
        <v>10</v>
      </c>
      <c r="C23" s="9">
        <f>ROUNDUP(C21*C22, 0)</f>
        <v>22</v>
      </c>
      <c r="D23" s="10" t="s">
        <v>4</v>
      </c>
    </row>
    <row r="24" spans="2:4" ht="18" thickTop="1" thickBot="1" x14ac:dyDescent="0.35">
      <c r="B24" s="11" t="s">
        <v>12</v>
      </c>
      <c r="C24" s="12">
        <f>C18*C23</f>
        <v>211640</v>
      </c>
      <c r="D24" s="13" t="s">
        <v>5</v>
      </c>
    </row>
    <row r="25" spans="2:4" ht="18" thickTop="1" thickBot="1" x14ac:dyDescent="0.35">
      <c r="B25" s="27" t="s">
        <v>20</v>
      </c>
      <c r="C25" s="28"/>
      <c r="D25" s="29"/>
    </row>
    <row r="26" spans="2:4" ht="17.25" thickTop="1" x14ac:dyDescent="0.3"/>
  </sheetData>
  <sheetProtection selectLockedCells="1"/>
  <mergeCells count="4">
    <mergeCell ref="B2:D3"/>
    <mergeCell ref="B13:D13"/>
    <mergeCell ref="B15:D16"/>
    <mergeCell ref="B25:D25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2020년</vt:lpstr>
      <vt:lpstr>2021년</vt:lpstr>
      <vt:lpstr>2022년</vt:lpstr>
      <vt:lpstr>2023년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2023-01-11T06:34:37Z</dcterms:modified>
</cp:coreProperties>
</file>